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99fe14153c6cda7/Documents/Mopex Store/OpEx Framework/"/>
    </mc:Choice>
  </mc:AlternateContent>
  <xr:revisionPtr revIDLastSave="42" documentId="8_{0F48795B-28AD-4A44-94A0-35689296E84B}" xr6:coauthVersionLast="47" xr6:coauthVersionMax="47" xr10:uidLastSave="{72BD082F-C58C-4846-BDC2-BA81A0545BEC}"/>
  <bookViews>
    <workbookView showSheetTabs="0" xWindow="28680" yWindow="-120" windowWidth="29040" windowHeight="15720" xr2:uid="{2F4B9949-5CCB-44A5-B1ED-DE421F806D0B}"/>
  </bookViews>
  <sheets>
    <sheet name="Scoring Card" sheetId="11" r:id="rId1"/>
    <sheet name="Maturity Scoring" sheetId="1" r:id="rId2"/>
  </sheets>
  <definedNames>
    <definedName name="_xlnm.Print_Area" localSheetId="1">'Maturity Scoring'!$A$1:$H$41</definedName>
    <definedName name="_xlnm.Print_Area" localSheetId="0">'Scoring Card'!$A$1:$L$58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F58" i="11" l="1"/>
  <c r="G58" i="11" s="1"/>
  <c r="F57" i="11"/>
  <c r="G57" i="11" s="1"/>
  <c r="C25" i="1" s="1"/>
  <c r="F56" i="11"/>
  <c r="G56" i="11" s="1"/>
  <c r="F55" i="11"/>
  <c r="G55" i="11" s="1"/>
  <c r="F54" i="11"/>
  <c r="G54" i="11" s="1"/>
  <c r="F52" i="11"/>
  <c r="G52" i="11" s="1"/>
  <c r="F51" i="11"/>
  <c r="G51" i="11" s="1"/>
  <c r="F50" i="11"/>
  <c r="G50" i="11" s="1"/>
  <c r="F49" i="11"/>
  <c r="G49" i="11" s="1"/>
  <c r="F48" i="11"/>
  <c r="G48" i="11" s="1"/>
  <c r="C24" i="1" s="1"/>
  <c r="F46" i="11"/>
  <c r="G46" i="11" s="1"/>
  <c r="F45" i="11"/>
  <c r="G45" i="11" s="1"/>
  <c r="F44" i="11"/>
  <c r="G44" i="11" s="1"/>
  <c r="F43" i="11"/>
  <c r="G43" i="11" s="1"/>
  <c r="F42" i="11"/>
  <c r="G42" i="11" s="1"/>
  <c r="F40" i="11"/>
  <c r="G40" i="11" s="1"/>
  <c r="F39" i="11"/>
  <c r="G39" i="11" s="1"/>
  <c r="F38" i="11"/>
  <c r="G38" i="11" s="1"/>
  <c r="F37" i="11"/>
  <c r="G37" i="11" s="1"/>
  <c r="F36" i="11"/>
  <c r="G36" i="11" s="1"/>
  <c r="F34" i="11"/>
  <c r="G34" i="11" s="1"/>
  <c r="F33" i="11"/>
  <c r="G33" i="11" s="1"/>
  <c r="F32" i="11"/>
  <c r="G32" i="11" s="1"/>
  <c r="F31" i="11"/>
  <c r="G31" i="11" s="1"/>
  <c r="F30" i="11"/>
  <c r="G30" i="11" s="1"/>
  <c r="F28" i="11"/>
  <c r="G28" i="11" s="1"/>
  <c r="C20" i="1" s="1"/>
  <c r="F27" i="11"/>
  <c r="G27" i="11" s="1"/>
  <c r="F26" i="11"/>
  <c r="G26" i="11" s="1"/>
  <c r="F25" i="11"/>
  <c r="G25" i="11" s="1"/>
  <c r="F24" i="11"/>
  <c r="G24" i="11" s="1"/>
  <c r="F22" i="11"/>
  <c r="G22" i="11" s="1"/>
  <c r="F21" i="11"/>
  <c r="G21" i="11" s="1"/>
  <c r="F20" i="11"/>
  <c r="G20" i="11" s="1"/>
  <c r="F19" i="11"/>
  <c r="G19" i="11" s="1"/>
  <c r="F18" i="11"/>
  <c r="G18" i="11" s="1"/>
  <c r="C19" i="1" s="1"/>
  <c r="C23" i="1" l="1"/>
  <c r="C22" i="1"/>
  <c r="C21" i="1"/>
  <c r="C30" i="1" l="1"/>
  <c r="C29" i="1"/>
</calcChain>
</file>

<file path=xl/sharedStrings.xml><?xml version="1.0" encoding="utf-8"?>
<sst xmlns="http://schemas.openxmlformats.org/spreadsheetml/2006/main" count="126" uniqueCount="83">
  <si>
    <t>Description</t>
  </si>
  <si>
    <t>Score</t>
  </si>
  <si>
    <t>Level</t>
  </si>
  <si>
    <t>Interpretation</t>
  </si>
  <si>
    <t>Initial</t>
  </si>
  <si>
    <t>Emerging</t>
  </si>
  <si>
    <t>Defined</t>
  </si>
  <si>
    <t>Managed</t>
  </si>
  <si>
    <t>Optimised</t>
  </si>
  <si>
    <t>Score (1–5)</t>
  </si>
  <si>
    <t>Notes / Evidence</t>
  </si>
  <si>
    <t>Recommended Action</t>
  </si>
  <si>
    <t>Metric</t>
  </si>
  <si>
    <t>🔹 Scoring Dimensions</t>
  </si>
  <si>
    <t>🔹 Maturity Levels</t>
  </si>
  <si>
    <t>🔹 Excel Tool Structure</t>
  </si>
  <si>
    <t>Dimension</t>
  </si>
  <si>
    <t>🔹 Calculated Outputs</t>
  </si>
  <si>
    <t>Outcome</t>
  </si>
  <si>
    <t>Avg. Maturity Score</t>
  </si>
  <si>
    <t>Opex Maturity Level Scoring</t>
  </si>
  <si>
    <t>OpEx Dimension</t>
  </si>
  <si>
    <t>Opex Maturity Index (%)</t>
  </si>
  <si>
    <t>Opex Maturity Level</t>
  </si>
  <si>
    <t>Opex Maturity Scoring Card</t>
  </si>
  <si>
    <t>Dimemsions Overview</t>
  </si>
  <si>
    <t>Maturity Levels (0-5)</t>
  </si>
  <si>
    <t>Focus Area</t>
  </si>
  <si>
    <t>Demand &amp; Variation</t>
  </si>
  <si>
    <t>Forecasting, scheduling, takt, buffers</t>
  </si>
  <si>
    <t>Flow &amp; Throughput</t>
  </si>
  <si>
    <t>Value stream mapping, bottlenecks, WIP</t>
  </si>
  <si>
    <t>Quality Control</t>
  </si>
  <si>
    <t>Defect prevention, SPC, audits</t>
  </si>
  <si>
    <t>Asset Care</t>
  </si>
  <si>
    <t>Maintenance, TPM, downtime tracking</t>
  </si>
  <si>
    <t>Health &amp; Safety</t>
  </si>
  <si>
    <t>Risk assessments, culture, compliance</t>
  </si>
  <si>
    <t>Leadership &amp; Culture</t>
  </si>
  <si>
    <t>CI mindset, accountability, coaching</t>
  </si>
  <si>
    <t>Data &amp; Digital Enablement</t>
  </si>
  <si>
    <t>Dashboards, analytics, automation</t>
  </si>
  <si>
    <t>Full Scoring Tables</t>
  </si>
  <si>
    <t>Ad hoc, undocumented, reactive</t>
  </si>
  <si>
    <t>Some structure, limited consistency</t>
  </si>
  <si>
    <t>Documented, repeatable, partially integrated</t>
  </si>
  <si>
    <t>Measured, governed, actively improved</t>
  </si>
  <si>
    <t>Scalable, data-driven, continuously improved</t>
  </si>
  <si>
    <t>No formal forecasting; reactive scheduling; no takt or buffer logic</t>
  </si>
  <si>
    <t>Basic forecasting; manual schedules; inconsistent takt awareness</t>
  </si>
  <si>
    <t>Forecasting tools used; takt defined; buffers loosely managed</t>
  </si>
  <si>
    <t>Integrated scheduling; takt-driven operations; buffer logic applied</t>
  </si>
  <si>
    <t>Predictive forecasting; dynamic scheduling; takt and buffers optimised</t>
  </si>
  <si>
    <t>No value stream visibility; frequent bottlenecks; unmanaged WIP</t>
  </si>
  <si>
    <t>Basic mapping; bottlenecks identified but not resolved; WIP tracked manually</t>
  </si>
  <si>
    <t>Value stream mapped; bottlenecks addressed; WIP limits defined</t>
  </si>
  <si>
    <t>Flow metrics monitored; bottlenecks proactively managed; WIP controlled</t>
  </si>
  <si>
    <t>End-to-end flow optimisation; real-time bottleneck resolution; WIP auto-balanced</t>
  </si>
  <si>
    <t>Reactive defect handling; no SPC; audits rare or informal</t>
  </si>
  <si>
    <t>Basic defect tracking; SPC concepts known; occasional audits</t>
  </si>
  <si>
    <t>Defect prevention plans; SPC applied; audit schedule in place</t>
  </si>
  <si>
    <t>Quality metrics monitored; SPC embedded; audits drive improvement</t>
  </si>
  <si>
    <t>Zero-defect culture; predictive SPC; audits integrated with governance</t>
  </si>
  <si>
    <t>Reactive maintenance; no TPM; downtime untracked</t>
  </si>
  <si>
    <t>Basic maintenance logs; TPM awareness; downtime tracked manually</t>
  </si>
  <si>
    <t>Scheduled maintenance; TPM practices adopted; downtime analysed</t>
  </si>
  <si>
    <t>Maintenance KPIs tracked; TPM embedded; downtime minimised</t>
  </si>
  <si>
    <t>Predictive maintenance; TPM culture; downtime near-zero</t>
  </si>
  <si>
    <t>No formal risk assessments; poor safety culture; non-compliant</t>
  </si>
  <si>
    <t>Basic risk logs; safety rules known; partial compliance</t>
  </si>
  <si>
    <t>Risk assessments conducted; safety culture emerging; compliant</t>
  </si>
  <si>
    <t>Safety KPIs tracked; proactive risk management; strong culture</t>
  </si>
  <si>
    <t>Safety embedded in operations; zero-harm mindset; fully compliant</t>
  </si>
  <si>
    <t>No CI mindset; low accountability; no coaching</t>
  </si>
  <si>
    <t>CI concepts known; some accountability; informal coaching</t>
  </si>
  <si>
    <t>CI practices adopted; roles defined; coaching encouraged</t>
  </si>
  <si>
    <t>CI embedded; leaders accountable; coaching structured</t>
  </si>
  <si>
    <t>CI culture sustained; leaders coach others; accountability systemised</t>
  </si>
  <si>
    <t>No dashboards; minimal analytics; manual processes</t>
  </si>
  <si>
    <t>Basic dashboards; some analytics; partial automation</t>
  </si>
  <si>
    <t>Dashboards used; analytics inform decisions; automation emerging</t>
  </si>
  <si>
    <t>Data-driven decisions; analytics embedded; automation scaled</t>
  </si>
  <si>
    <t>Real-time dashboards; advanced analytics; full automation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</si>
</sst>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764000366222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764000366222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7640003662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458815271462"/>
      </left>
      <right/>
      <top style="thin">
        <color theme="0" tint="-0.14981536301767021"/>
      </top>
      <bottom/>
      <diagonal/>
    </border>
    <border>
      <left/>
      <right/>
      <top style="thin">
        <color theme="0" tint="-0.14981536301767021"/>
      </top>
      <bottom/>
      <diagonal/>
    </border>
    <border>
      <left/>
      <right style="thin">
        <color theme="0" tint="-0.1498764000366222"/>
      </right>
      <top style="thin">
        <color theme="0" tint="-0.14981536301767021"/>
      </top>
      <bottom/>
      <diagonal/>
    </border>
    <border>
      <left style="thin">
        <color theme="0" tint="-0.1498458815271462"/>
      </left>
      <right/>
      <top/>
      <bottom style="thin">
        <color theme="0" tint="-0.14981536301767021"/>
      </bottom>
      <diagonal/>
    </border>
    <border>
      <left/>
      <right/>
      <top/>
      <bottom style="thin">
        <color theme="0" tint="-0.14981536301767021"/>
      </bottom>
      <diagonal/>
    </border>
    <border>
      <left/>
      <right style="thin">
        <color theme="0" tint="-0.1498764000366222"/>
      </right>
      <top/>
      <bottom style="thin">
        <color theme="0" tint="-0.14981536301767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5" fillId="0" borderId="31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3" borderId="15" xfId="0" applyFill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" fillId="8" borderId="1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0" fillId="0" borderId="38" xfId="0" applyBorder="1" applyAlignment="1" applyProtection="1">
      <alignment vertical="center"/>
    </xf>
    <xf numFmtId="0" fontId="0" fillId="0" borderId="39" xfId="0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4" fillId="3" borderId="19" xfId="0" applyFont="1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0" fillId="3" borderId="20" xfId="0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4" fillId="0" borderId="26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/>
    </xf>
    <xf numFmtId="9" fontId="0" fillId="3" borderId="29" xfId="1" applyFont="1" applyFill="1" applyBorder="1" applyAlignment="1" applyProtection="1">
      <alignment horizontal="center" vertical="center"/>
    </xf>
    <xf numFmtId="1" fontId="0" fillId="3" borderId="29" xfId="0" applyNumberForma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23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</cellXfs>
  <cellStyles count="2">
    <cellStyle name="Normal" xfId="0" builtinId="0"/>
    <cellStyle name="Per cent" xfId="1" builtinId="5"/>
  </cellStyles>
  <dxfs count="7">
    <dxf>
      <font>
        <b/>
        <i val="0"/>
        <color theme="0"/>
      </font>
      <fill>
        <patternFill>
          <bgColor rgb="FFFFC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7" tint="0.5999633777886288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2D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AD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Opex Dimension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6AD477"/>
              </a:solidFill>
              <a:round/>
            </a:ln>
            <a:effectLst/>
          </c:spPr>
          <c:marker>
            <c:symbol val="none"/>
          </c:marker>
          <c:cat>
            <c:strRef>
              <c:f>'Maturity Scoring'!$B$19:$B$25</c:f>
              <c:strCache>
                <c:ptCount val="7"/>
                <c:pt idx="0">
                  <c:v>Demand &amp; Variation</c:v>
                </c:pt>
                <c:pt idx="1">
                  <c:v>Flow &amp; Throughput</c:v>
                </c:pt>
                <c:pt idx="2">
                  <c:v>Quality Control</c:v>
                </c:pt>
                <c:pt idx="3">
                  <c:v>Asset Care</c:v>
                </c:pt>
                <c:pt idx="4">
                  <c:v>Health &amp; Safety</c:v>
                </c:pt>
                <c:pt idx="5">
                  <c:v>Leadership &amp; Culture</c:v>
                </c:pt>
                <c:pt idx="6">
                  <c:v>Data &amp; Digital Enablement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C6F-A097-609561270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360223"/>
        <c:axId val="1295365983"/>
      </c:radarChart>
      <c:catAx>
        <c:axId val="129536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5983"/>
        <c:crosses val="autoZero"/>
        <c:auto val="1"/>
        <c:lblAlgn val="ctr"/>
        <c:lblOffset val="100"/>
        <c:noMultiLvlLbl val="0"/>
      </c:catAx>
      <c:valAx>
        <c:axId val="129536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02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</a:rPr>
              <a:t>Maturity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strRef>
              <c:f>'Maturity Scoring'!$B$19:$B$25</c:f>
              <c:strCache>
                <c:ptCount val="7"/>
                <c:pt idx="0">
                  <c:v>Demand &amp; Variation</c:v>
                </c:pt>
                <c:pt idx="1">
                  <c:v>Flow &amp; Throughput</c:v>
                </c:pt>
                <c:pt idx="2">
                  <c:v>Quality Control</c:v>
                </c:pt>
                <c:pt idx="3">
                  <c:v>Asset Care</c:v>
                </c:pt>
                <c:pt idx="4">
                  <c:v>Health &amp; Safety</c:v>
                </c:pt>
                <c:pt idx="5">
                  <c:v>Leadership &amp; Culture</c:v>
                </c:pt>
                <c:pt idx="6">
                  <c:v>Data &amp; Digital Enablement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D-4B7A-A45B-24EBC726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7856575"/>
        <c:axId val="1387857055"/>
      </c:barChart>
      <c:catAx>
        <c:axId val="1387856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7055"/>
        <c:crosses val="autoZero"/>
        <c:auto val="1"/>
        <c:lblAlgn val="ctr"/>
        <c:lblOffset val="100"/>
        <c:noMultiLvlLbl val="0"/>
      </c:catAx>
      <c:valAx>
        <c:axId val="138785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65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Maturity Scoring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#'Scoring Card'!A1"/><Relationship Id="rId5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445190</xdr:colOff>
      <xdr:row>4</xdr:row>
      <xdr:rowOff>135334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FC91A5-71A5-4637-B42E-5DC715470C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3490" cy="814784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0</xdr:row>
      <xdr:rowOff>134912</xdr:rowOff>
    </xdr:from>
    <xdr:to>
      <xdr:col>10</xdr:col>
      <xdr:colOff>844550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0729433-6973-4FD5-940C-AF646B7355FE}"/>
            </a:ext>
          </a:extLst>
        </xdr:cNvPr>
        <xdr:cNvSpPr txBox="1">
          <a:spLocks noChangeAspect="1"/>
        </xdr:cNvSpPr>
      </xdr:nvSpPr>
      <xdr:spPr>
        <a:xfrm>
          <a:off x="1152525" y="134912"/>
          <a:ext cx="7772400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Opex Maturity Scoring Card</a:t>
          </a:r>
        </a:p>
      </xdr:txBody>
    </xdr:sp>
    <xdr:clientData/>
  </xdr:twoCellAnchor>
  <xdr:twoCellAnchor editAs="oneCell">
    <xdr:from>
      <xdr:col>8</xdr:col>
      <xdr:colOff>92075</xdr:colOff>
      <xdr:row>13</xdr:row>
      <xdr:rowOff>76200</xdr:rowOff>
    </xdr:from>
    <xdr:to>
      <xdr:col>10</xdr:col>
      <xdr:colOff>95250</xdr:colOff>
      <xdr:row>14</xdr:row>
      <xdr:rowOff>142216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8DDB3A-FD71-4127-A6B8-812254788EC4}"/>
            </a:ext>
          </a:extLst>
        </xdr:cNvPr>
        <xdr:cNvSpPr>
          <a:spLocks noChangeAspect="1"/>
        </xdr:cNvSpPr>
      </xdr:nvSpPr>
      <xdr:spPr>
        <a:xfrm>
          <a:off x="6969125" y="2924175"/>
          <a:ext cx="1203325" cy="304141"/>
        </a:xfrm>
        <a:prstGeom prst="roundRect">
          <a:avLst/>
        </a:prstGeom>
        <a:solidFill>
          <a:srgbClr val="00206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Maturity Scoring</a:t>
          </a:r>
        </a:p>
      </xdr:txBody>
    </xdr:sp>
    <xdr:clientData/>
  </xdr:twoCellAnchor>
  <xdr:twoCellAnchor>
    <xdr:from>
      <xdr:col>12</xdr:col>
      <xdr:colOff>133350</xdr:colOff>
      <xdr:row>6</xdr:row>
      <xdr:rowOff>142875</xdr:rowOff>
    </xdr:from>
    <xdr:to>
      <xdr:col>15</xdr:col>
      <xdr:colOff>533400</xdr:colOff>
      <xdr:row>12</xdr:row>
      <xdr:rowOff>142875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64A7970-C6DC-4115-976D-61F49E3EF943}"/>
            </a:ext>
          </a:extLst>
        </xdr:cNvPr>
        <xdr:cNvGrpSpPr/>
      </xdr:nvGrpSpPr>
      <xdr:grpSpPr>
        <a:xfrm>
          <a:off x="9063990" y="1322070"/>
          <a:ext cx="2204085" cy="1428750"/>
          <a:chOff x="10227945" y="2034540"/>
          <a:chExt cx="2821305" cy="1419225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AF24E4AF-9648-1BB8-C80E-B3104A5314D3}"/>
              </a:ext>
            </a:extLst>
          </xdr:cNvPr>
          <xdr:cNvSpPr/>
        </xdr:nvSpPr>
        <xdr:spPr>
          <a:xfrm>
            <a:off x="10227945" y="2034540"/>
            <a:ext cx="2821305" cy="1419225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Under the dimensions tick the most applicable box</a:t>
            </a: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64FE44F-395B-0864-A88D-E97C196BD7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938876" y="2305101"/>
            <a:ext cx="556587" cy="103071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150495</xdr:colOff>
      <xdr:row>13</xdr:row>
      <xdr:rowOff>0</xdr:rowOff>
    </xdr:from>
    <xdr:to>
      <xdr:col>15</xdr:col>
      <xdr:colOff>542925</xdr:colOff>
      <xdr:row>19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DDD92E7-5AA9-4C73-B1BA-6D2703AC2547}"/>
            </a:ext>
          </a:extLst>
        </xdr:cNvPr>
        <xdr:cNvGrpSpPr/>
      </xdr:nvGrpSpPr>
      <xdr:grpSpPr>
        <a:xfrm>
          <a:off x="9084945" y="2847975"/>
          <a:ext cx="2194560" cy="1428750"/>
          <a:chOff x="9825990" y="3324225"/>
          <a:chExt cx="2196465" cy="1428750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B9941B61-D32A-9ED4-53E3-AF028A4AD8DE}"/>
              </a:ext>
            </a:extLst>
          </xdr:cNvPr>
          <xdr:cNvSpPr/>
        </xdr:nvSpPr>
        <xdr:spPr>
          <a:xfrm>
            <a:off x="9825990" y="3324225"/>
            <a:ext cx="2196465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Once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complete check you Maturity Score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D77C329-EFD9-FD58-FE3B-9C7E2D8F09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115550" y="3891915"/>
            <a:ext cx="1668925" cy="75254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</xdr:col>
      <xdr:colOff>835715</xdr:colOff>
      <xdr:row>4</xdr:row>
      <xdr:rowOff>135334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68BAD-3686-4895-BA04-BC17821544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0315" cy="81478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0</xdr:row>
      <xdr:rowOff>134912</xdr:rowOff>
    </xdr:from>
    <xdr:to>
      <xdr:col>6</xdr:col>
      <xdr:colOff>3351530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DF6204-0082-4D07-8CBC-A68EBADFA5A6}"/>
            </a:ext>
          </a:extLst>
        </xdr:cNvPr>
        <xdr:cNvSpPr txBox="1">
          <a:spLocks noChangeAspect="1"/>
        </xdr:cNvSpPr>
      </xdr:nvSpPr>
      <xdr:spPr>
        <a:xfrm>
          <a:off x="1133476" y="134912"/>
          <a:ext cx="9705974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Opex Maturity Level Scoring</a:t>
          </a:r>
        </a:p>
      </xdr:txBody>
    </xdr:sp>
    <xdr:clientData/>
  </xdr:twoCellAnchor>
  <xdr:twoCellAnchor editAs="oneCell">
    <xdr:from>
      <xdr:col>5</xdr:col>
      <xdr:colOff>320675</xdr:colOff>
      <xdr:row>27</xdr:row>
      <xdr:rowOff>63500</xdr:rowOff>
    </xdr:from>
    <xdr:to>
      <xdr:col>6</xdr:col>
      <xdr:colOff>3333750</xdr:colOff>
      <xdr:row>39</xdr:row>
      <xdr:rowOff>168275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5B5F65-81C1-F50F-A64D-87D5A5D834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63501</xdr:colOff>
      <xdr:row>27</xdr:row>
      <xdr:rowOff>53975</xdr:rowOff>
    </xdr:from>
    <xdr:to>
      <xdr:col>5</xdr:col>
      <xdr:colOff>247650</xdr:colOff>
      <xdr:row>39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267310-5E0D-49D8-E2CA-8F47E8C7400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123825</xdr:colOff>
      <xdr:row>6</xdr:row>
      <xdr:rowOff>123825</xdr:rowOff>
    </xdr:from>
    <xdr:to>
      <xdr:col>11</xdr:col>
      <xdr:colOff>514350</xdr:colOff>
      <xdr:row>12</xdr:row>
      <xdr:rowOff>123825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D1DA17E-FB72-4836-9AB2-545A9C820950}"/>
            </a:ext>
          </a:extLst>
        </xdr:cNvPr>
        <xdr:cNvGrpSpPr/>
      </xdr:nvGrpSpPr>
      <xdr:grpSpPr>
        <a:xfrm>
          <a:off x="10927080" y="1306830"/>
          <a:ext cx="2185035" cy="1428750"/>
          <a:chOff x="10635615" y="1243965"/>
          <a:chExt cx="2183130" cy="1428750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F2C7818C-FDC7-F136-5580-4B7093CC9B3F}"/>
              </a:ext>
            </a:extLst>
          </xdr:cNvPr>
          <xdr:cNvSpPr/>
        </xdr:nvSpPr>
        <xdr:spPr>
          <a:xfrm>
            <a:off x="10635615" y="1243965"/>
            <a:ext cx="2183130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Return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to main screen by hovering over logo and click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C6F6E3A-05F6-0B08-1200-F90DB4DFA3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1561445" y="1695488"/>
            <a:ext cx="1148303" cy="876355"/>
          </a:xfrm>
          <a:prstGeom prst="rect">
            <a:avLst/>
          </a:prstGeom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F141-7DD4-4880-9B38-05AAA701B94F}">
  <sheetPr>
    <tabColor rgb="FF002060"/>
  </sheetPr>
  <dimension ref="B1:K58"/>
  <sheetViews>
    <sheetView showGridLines="0" showRowColHeaders="0" tabSelected="1" zoomScaleNormal="100" workbookViewId="0">
      <pane xSplit="12" ySplit="6" topLeftCell="M7" activePane="bottomRight" state="frozen"/>
      <selection pane="topRight" activeCell="M1" sqref="M1"/>
      <selection pane="bottomLeft" activeCell="A7" sqref="A7"/>
      <selection pane="bottomRight"/>
    </sheetView>
  </sheetViews>
  <sheetFormatPr defaultColWidth="8.77734375" defaultRowHeight="19.05" customHeight="1" x14ac:dyDescent="0.3"/>
  <cols>
    <col min="1" max="1" width="2.5546875" style="1" customWidth="1"/>
    <col min="2" max="2" width="5.5546875" style="1" customWidth="1"/>
    <col min="3" max="3" width="25.21875" style="1" customWidth="1"/>
    <col min="4" max="4" width="45.77734375" style="1" customWidth="1"/>
    <col min="5" max="5" width="8.77734375" style="1" customWidth="1"/>
    <col min="6" max="7" width="8.77734375" style="1" hidden="1" customWidth="1"/>
    <col min="8" max="8" width="10.44140625" style="1" bestFit="1" customWidth="1"/>
    <col min="9" max="9" width="8.77734375" style="1"/>
    <col min="10" max="10" width="8.44140625" style="1" customWidth="1"/>
    <col min="11" max="11" width="12.21875" style="1" customWidth="1"/>
    <col min="12" max="12" width="2.5546875" style="1" customWidth="1"/>
    <col min="13" max="13" width="8.77734375" style="1" customWidth="1"/>
    <col min="14" max="16384" width="8.77734375" style="1"/>
  </cols>
  <sheetData>
    <row r="1" spans="2:11" ht="14.4" x14ac:dyDescent="0.3"/>
    <row r="2" spans="2:11" ht="14.4" x14ac:dyDescent="0.3"/>
    <row r="3" spans="2:11" ht="14.4" x14ac:dyDescent="0.3"/>
    <row r="4" spans="2:11" ht="14.4" x14ac:dyDescent="0.3"/>
    <row r="5" spans="2:11" ht="14.4" x14ac:dyDescent="0.3"/>
    <row r="6" spans="2:11" ht="22.05" customHeight="1" x14ac:dyDescent="0.3">
      <c r="B6" s="23" t="s">
        <v>24</v>
      </c>
      <c r="C6" s="23"/>
      <c r="D6" s="23"/>
      <c r="E6" s="23"/>
      <c r="F6" s="23"/>
      <c r="G6" s="23"/>
      <c r="H6" s="23"/>
      <c r="I6" s="23"/>
      <c r="J6" s="23"/>
      <c r="K6" s="23"/>
    </row>
    <row r="7" spans="2:11" ht="19.05" customHeight="1" x14ac:dyDescent="0.3">
      <c r="B7" s="24" t="s">
        <v>25</v>
      </c>
      <c r="C7" s="24"/>
      <c r="D7" s="24"/>
      <c r="E7" s="24" t="s">
        <v>26</v>
      </c>
      <c r="F7" s="24"/>
      <c r="G7" s="24"/>
      <c r="H7" s="24"/>
      <c r="I7" s="24"/>
      <c r="J7" s="24"/>
      <c r="K7" s="24"/>
    </row>
    <row r="8" spans="2:11" ht="19.05" customHeight="1" x14ac:dyDescent="0.3">
      <c r="B8" s="5"/>
      <c r="C8" s="6" t="s">
        <v>16</v>
      </c>
      <c r="D8" s="6" t="s">
        <v>27</v>
      </c>
      <c r="E8" s="7" t="s">
        <v>1</v>
      </c>
      <c r="F8" s="8"/>
      <c r="G8" s="8"/>
      <c r="H8" s="17" t="s">
        <v>0</v>
      </c>
      <c r="I8" s="18"/>
      <c r="J8" s="18"/>
      <c r="K8" s="19"/>
    </row>
    <row r="9" spans="2:11" ht="19.05" customHeight="1" x14ac:dyDescent="0.3">
      <c r="B9" s="10">
        <v>1</v>
      </c>
      <c r="C9" s="11" t="s">
        <v>28</v>
      </c>
      <c r="D9" s="11" t="s">
        <v>29</v>
      </c>
      <c r="E9" s="12">
        <v>1</v>
      </c>
      <c r="F9" s="8"/>
      <c r="G9" s="8"/>
      <c r="H9" s="14" t="s">
        <v>43</v>
      </c>
      <c r="I9" s="15"/>
      <c r="J9" s="15"/>
      <c r="K9" s="16"/>
    </row>
    <row r="10" spans="2:11" ht="19.05" customHeight="1" x14ac:dyDescent="0.3">
      <c r="B10" s="10">
        <v>2</v>
      </c>
      <c r="C10" s="11" t="s">
        <v>30</v>
      </c>
      <c r="D10" s="11" t="s">
        <v>31</v>
      </c>
      <c r="E10" s="12">
        <v>2</v>
      </c>
      <c r="F10" s="8"/>
      <c r="G10" s="8"/>
      <c r="H10" s="14" t="s">
        <v>44</v>
      </c>
      <c r="I10" s="15"/>
      <c r="J10" s="15"/>
      <c r="K10" s="16"/>
    </row>
    <row r="11" spans="2:11" ht="19.05" customHeight="1" x14ac:dyDescent="0.3">
      <c r="B11" s="10">
        <v>3</v>
      </c>
      <c r="C11" s="11" t="s">
        <v>32</v>
      </c>
      <c r="D11" s="11" t="s">
        <v>33</v>
      </c>
      <c r="E11" s="12">
        <v>3</v>
      </c>
      <c r="F11" s="8"/>
      <c r="G11" s="8"/>
      <c r="H11" s="14" t="s">
        <v>45</v>
      </c>
      <c r="I11" s="15"/>
      <c r="J11" s="15"/>
      <c r="K11" s="16"/>
    </row>
    <row r="12" spans="2:11" ht="19.05" customHeight="1" x14ac:dyDescent="0.3">
      <c r="B12" s="10">
        <v>4</v>
      </c>
      <c r="C12" s="11" t="s">
        <v>34</v>
      </c>
      <c r="D12" s="11" t="s">
        <v>35</v>
      </c>
      <c r="E12" s="12">
        <v>4</v>
      </c>
      <c r="F12" s="8"/>
      <c r="G12" s="8"/>
      <c r="H12" s="14" t="s">
        <v>46</v>
      </c>
      <c r="I12" s="15"/>
      <c r="J12" s="15"/>
      <c r="K12" s="16"/>
    </row>
    <row r="13" spans="2:11" ht="19.05" customHeight="1" x14ac:dyDescent="0.3">
      <c r="B13" s="10">
        <v>5</v>
      </c>
      <c r="C13" s="11" t="s">
        <v>36</v>
      </c>
      <c r="D13" s="11" t="s">
        <v>37</v>
      </c>
      <c r="E13" s="12">
        <v>5</v>
      </c>
      <c r="F13" s="8"/>
      <c r="G13" s="8"/>
      <c r="H13" s="14" t="s">
        <v>47</v>
      </c>
      <c r="I13" s="15"/>
      <c r="J13" s="15"/>
      <c r="K13" s="16"/>
    </row>
    <row r="14" spans="2:11" ht="19.05" customHeight="1" x14ac:dyDescent="0.3">
      <c r="B14" s="10">
        <v>6</v>
      </c>
      <c r="C14" s="11" t="s">
        <v>38</v>
      </c>
      <c r="D14" s="11" t="s">
        <v>39</v>
      </c>
      <c r="F14" s="8"/>
      <c r="G14" s="8"/>
      <c r="H14" s="20"/>
      <c r="I14" s="21"/>
      <c r="J14" s="21"/>
      <c r="K14" s="22"/>
    </row>
    <row r="15" spans="2:11" ht="19.05" customHeight="1" x14ac:dyDescent="0.3">
      <c r="B15" s="10">
        <v>7</v>
      </c>
      <c r="C15" s="11" t="s">
        <v>40</v>
      </c>
      <c r="D15" s="11" t="s">
        <v>41</v>
      </c>
      <c r="E15" s="8"/>
      <c r="F15" s="8"/>
      <c r="G15" s="8"/>
      <c r="H15" s="2"/>
      <c r="I15" s="3"/>
      <c r="J15" s="3"/>
      <c r="K15" s="4"/>
    </row>
    <row r="16" spans="2:11" ht="19.05" customHeight="1" x14ac:dyDescent="0.3">
      <c r="B16" s="24" t="s">
        <v>42</v>
      </c>
      <c r="C16" s="24"/>
      <c r="D16" s="24"/>
      <c r="E16" s="24"/>
      <c r="F16" s="24"/>
      <c r="G16" s="24"/>
      <c r="H16" s="24"/>
      <c r="I16" s="24"/>
      <c r="J16" s="24"/>
      <c r="K16" s="24"/>
    </row>
    <row r="17" spans="2:11" ht="19.05" customHeight="1" x14ac:dyDescent="0.3">
      <c r="B17" s="9" t="s">
        <v>28</v>
      </c>
      <c r="C17" s="8"/>
      <c r="D17" s="8"/>
      <c r="E17" s="7" t="s">
        <v>1</v>
      </c>
      <c r="F17" s="8"/>
      <c r="G17" s="8"/>
      <c r="H17" s="14"/>
      <c r="I17" s="15"/>
      <c r="J17" s="15"/>
      <c r="K17" s="16"/>
    </row>
    <row r="18" spans="2:11" ht="19.05" customHeight="1" x14ac:dyDescent="0.3">
      <c r="B18" s="12">
        <v>1</v>
      </c>
      <c r="C18" s="8" t="s">
        <v>48</v>
      </c>
      <c r="D18" s="8"/>
      <c r="E18" s="13" t="b">
        <v>0</v>
      </c>
      <c r="F18" s="12">
        <f t="shared" ref="F18:F22" si="0">COUNTIF(E18, TRUE)</f>
        <v>0</v>
      </c>
      <c r="G18" s="12">
        <f t="shared" ref="G18:G22" si="1">B18*F18</f>
        <v>0</v>
      </c>
      <c r="H18" s="14"/>
      <c r="I18" s="15"/>
      <c r="J18" s="15"/>
      <c r="K18" s="16"/>
    </row>
    <row r="19" spans="2:11" ht="19.05" customHeight="1" x14ac:dyDescent="0.3">
      <c r="B19" s="12">
        <v>2</v>
      </c>
      <c r="C19" s="8" t="s">
        <v>49</v>
      </c>
      <c r="D19" s="8"/>
      <c r="E19" s="13" t="b">
        <v>0</v>
      </c>
      <c r="F19" s="12">
        <f t="shared" si="0"/>
        <v>0</v>
      </c>
      <c r="G19" s="12">
        <f t="shared" si="1"/>
        <v>0</v>
      </c>
      <c r="H19" s="14"/>
      <c r="I19" s="15"/>
      <c r="J19" s="15"/>
      <c r="K19" s="16"/>
    </row>
    <row r="20" spans="2:11" ht="19.05" customHeight="1" x14ac:dyDescent="0.3">
      <c r="B20" s="12">
        <v>3</v>
      </c>
      <c r="C20" s="8" t="s">
        <v>50</v>
      </c>
      <c r="D20" s="8"/>
      <c r="E20" s="13" t="b">
        <v>0</v>
      </c>
      <c r="F20" s="12">
        <f t="shared" si="0"/>
        <v>0</v>
      </c>
      <c r="G20" s="12">
        <f t="shared" si="1"/>
        <v>0</v>
      </c>
      <c r="H20" s="14"/>
      <c r="I20" s="15"/>
      <c r="J20" s="15"/>
      <c r="K20" s="16"/>
    </row>
    <row r="21" spans="2:11" ht="19.05" customHeight="1" x14ac:dyDescent="0.3">
      <c r="B21" s="12">
        <v>4</v>
      </c>
      <c r="C21" s="8" t="s">
        <v>51</v>
      </c>
      <c r="D21" s="8"/>
      <c r="E21" s="13" t="b">
        <v>0</v>
      </c>
      <c r="F21" s="12">
        <f t="shared" si="0"/>
        <v>0</v>
      </c>
      <c r="G21" s="12">
        <f t="shared" si="1"/>
        <v>0</v>
      </c>
      <c r="H21" s="14"/>
      <c r="I21" s="15"/>
      <c r="J21" s="15"/>
      <c r="K21" s="16"/>
    </row>
    <row r="22" spans="2:11" ht="19.05" customHeight="1" x14ac:dyDescent="0.3">
      <c r="B22" s="12">
        <v>5</v>
      </c>
      <c r="C22" s="8" t="s">
        <v>52</v>
      </c>
      <c r="D22" s="8"/>
      <c r="E22" s="13" t="b">
        <v>0</v>
      </c>
      <c r="F22" s="12">
        <f t="shared" si="0"/>
        <v>0</v>
      </c>
      <c r="G22" s="12">
        <f t="shared" si="1"/>
        <v>0</v>
      </c>
      <c r="H22" s="14"/>
      <c r="I22" s="15"/>
      <c r="J22" s="15"/>
      <c r="K22" s="16"/>
    </row>
    <row r="23" spans="2:11" ht="19.05" customHeight="1" x14ac:dyDescent="0.3">
      <c r="B23" s="9" t="s">
        <v>30</v>
      </c>
      <c r="C23" s="8"/>
      <c r="D23" s="8"/>
      <c r="E23" s="7" t="s">
        <v>1</v>
      </c>
      <c r="F23" s="12"/>
      <c r="G23" s="12"/>
      <c r="H23" s="14"/>
      <c r="I23" s="15"/>
      <c r="J23" s="15"/>
      <c r="K23" s="16"/>
    </row>
    <row r="24" spans="2:11" ht="19.05" customHeight="1" x14ac:dyDescent="0.3">
      <c r="B24" s="12">
        <v>1</v>
      </c>
      <c r="C24" s="8" t="s">
        <v>53</v>
      </c>
      <c r="D24" s="8"/>
      <c r="E24" s="13" t="b">
        <v>0</v>
      </c>
      <c r="F24" s="12">
        <f t="shared" ref="F24:F28" si="2">COUNTIF(E24, TRUE)</f>
        <v>0</v>
      </c>
      <c r="G24" s="12">
        <f t="shared" ref="G24:G28" si="3">B24*F24</f>
        <v>0</v>
      </c>
      <c r="H24" s="14"/>
      <c r="I24" s="15"/>
      <c r="J24" s="15"/>
      <c r="K24" s="16"/>
    </row>
    <row r="25" spans="2:11" ht="19.05" customHeight="1" x14ac:dyDescent="0.3">
      <c r="B25" s="12">
        <v>2</v>
      </c>
      <c r="C25" s="8" t="s">
        <v>54</v>
      </c>
      <c r="D25" s="8"/>
      <c r="E25" s="13" t="b">
        <v>0</v>
      </c>
      <c r="F25" s="12">
        <f t="shared" si="2"/>
        <v>0</v>
      </c>
      <c r="G25" s="12">
        <f t="shared" si="3"/>
        <v>0</v>
      </c>
      <c r="H25" s="14"/>
      <c r="I25" s="15"/>
      <c r="J25" s="15"/>
      <c r="K25" s="16"/>
    </row>
    <row r="26" spans="2:11" ht="19.05" customHeight="1" x14ac:dyDescent="0.3">
      <c r="B26" s="12">
        <v>3</v>
      </c>
      <c r="C26" s="8" t="s">
        <v>55</v>
      </c>
      <c r="D26" s="8"/>
      <c r="E26" s="13" t="b">
        <v>0</v>
      </c>
      <c r="F26" s="12">
        <f t="shared" si="2"/>
        <v>0</v>
      </c>
      <c r="G26" s="12">
        <f t="shared" si="3"/>
        <v>0</v>
      </c>
      <c r="H26" s="14"/>
      <c r="I26" s="15"/>
      <c r="J26" s="15"/>
      <c r="K26" s="16"/>
    </row>
    <row r="27" spans="2:11" ht="19.05" customHeight="1" x14ac:dyDescent="0.3">
      <c r="B27" s="12">
        <v>4</v>
      </c>
      <c r="C27" s="8" t="s">
        <v>56</v>
      </c>
      <c r="D27" s="8"/>
      <c r="E27" s="13" t="b">
        <v>0</v>
      </c>
      <c r="F27" s="12">
        <f t="shared" si="2"/>
        <v>0</v>
      </c>
      <c r="G27" s="12">
        <f t="shared" si="3"/>
        <v>0</v>
      </c>
      <c r="H27" s="14"/>
      <c r="I27" s="15"/>
      <c r="J27" s="15"/>
      <c r="K27" s="16"/>
    </row>
    <row r="28" spans="2:11" ht="19.05" customHeight="1" x14ac:dyDescent="0.3">
      <c r="B28" s="12">
        <v>5</v>
      </c>
      <c r="C28" s="8" t="s">
        <v>57</v>
      </c>
      <c r="D28" s="8"/>
      <c r="E28" s="13" t="b">
        <v>0</v>
      </c>
      <c r="F28" s="12">
        <f t="shared" si="2"/>
        <v>0</v>
      </c>
      <c r="G28" s="12">
        <f t="shared" si="3"/>
        <v>0</v>
      </c>
      <c r="H28" s="14"/>
      <c r="I28" s="15"/>
      <c r="J28" s="15"/>
      <c r="K28" s="16"/>
    </row>
    <row r="29" spans="2:11" ht="19.05" customHeight="1" x14ac:dyDescent="0.3">
      <c r="B29" s="9" t="s">
        <v>32</v>
      </c>
      <c r="C29" s="8"/>
      <c r="D29" s="8"/>
      <c r="E29" s="7" t="s">
        <v>1</v>
      </c>
      <c r="F29" s="12"/>
      <c r="G29" s="12"/>
      <c r="H29" s="14"/>
      <c r="I29" s="15"/>
      <c r="J29" s="15"/>
      <c r="K29" s="16"/>
    </row>
    <row r="30" spans="2:11" ht="19.05" customHeight="1" x14ac:dyDescent="0.3">
      <c r="B30" s="12">
        <v>1</v>
      </c>
      <c r="C30" s="8" t="s">
        <v>58</v>
      </c>
      <c r="D30" s="8"/>
      <c r="E30" s="13" t="b">
        <v>0</v>
      </c>
      <c r="F30" s="12">
        <f t="shared" ref="F30:F34" si="4">COUNTIF(E30, TRUE)</f>
        <v>0</v>
      </c>
      <c r="G30" s="12">
        <f t="shared" ref="G30:G34" si="5">B30*F30</f>
        <v>0</v>
      </c>
      <c r="H30" s="14"/>
      <c r="I30" s="15"/>
      <c r="J30" s="15"/>
      <c r="K30" s="16"/>
    </row>
    <row r="31" spans="2:11" ht="19.05" customHeight="1" x14ac:dyDescent="0.3">
      <c r="B31" s="12">
        <v>2</v>
      </c>
      <c r="C31" s="8" t="s">
        <v>59</v>
      </c>
      <c r="D31" s="8"/>
      <c r="E31" s="13" t="b">
        <v>0</v>
      </c>
      <c r="F31" s="12">
        <f t="shared" si="4"/>
        <v>0</v>
      </c>
      <c r="G31" s="12">
        <f t="shared" si="5"/>
        <v>0</v>
      </c>
      <c r="H31" s="14"/>
      <c r="I31" s="15"/>
      <c r="J31" s="15"/>
      <c r="K31" s="16"/>
    </row>
    <row r="32" spans="2:11" ht="19.05" customHeight="1" x14ac:dyDescent="0.3">
      <c r="B32" s="12">
        <v>3</v>
      </c>
      <c r="C32" s="8" t="s">
        <v>60</v>
      </c>
      <c r="D32" s="8"/>
      <c r="E32" s="13" t="b">
        <v>0</v>
      </c>
      <c r="F32" s="12">
        <f t="shared" si="4"/>
        <v>0</v>
      </c>
      <c r="G32" s="12">
        <f t="shared" si="5"/>
        <v>0</v>
      </c>
      <c r="H32" s="14"/>
      <c r="I32" s="15"/>
      <c r="J32" s="15"/>
      <c r="K32" s="16"/>
    </row>
    <row r="33" spans="2:11" ht="19.05" customHeight="1" x14ac:dyDescent="0.3">
      <c r="B33" s="12">
        <v>4</v>
      </c>
      <c r="C33" s="8" t="s">
        <v>61</v>
      </c>
      <c r="D33" s="8"/>
      <c r="E33" s="13" t="b">
        <v>0</v>
      </c>
      <c r="F33" s="12">
        <f t="shared" si="4"/>
        <v>0</v>
      </c>
      <c r="G33" s="12">
        <f t="shared" si="5"/>
        <v>0</v>
      </c>
      <c r="H33" s="14"/>
      <c r="I33" s="15"/>
      <c r="J33" s="15"/>
      <c r="K33" s="16"/>
    </row>
    <row r="34" spans="2:11" ht="19.05" customHeight="1" x14ac:dyDescent="0.3">
      <c r="B34" s="12">
        <v>5</v>
      </c>
      <c r="C34" s="8" t="s">
        <v>62</v>
      </c>
      <c r="D34" s="8"/>
      <c r="E34" s="13" t="b">
        <v>0</v>
      </c>
      <c r="F34" s="12">
        <f t="shared" si="4"/>
        <v>0</v>
      </c>
      <c r="G34" s="12">
        <f t="shared" si="5"/>
        <v>0</v>
      </c>
      <c r="H34" s="14"/>
      <c r="I34" s="15"/>
      <c r="J34" s="15"/>
      <c r="K34" s="16"/>
    </row>
    <row r="35" spans="2:11" ht="19.05" customHeight="1" x14ac:dyDescent="0.3">
      <c r="B35" s="9" t="s">
        <v>34</v>
      </c>
      <c r="C35" s="8"/>
      <c r="D35" s="8"/>
      <c r="E35" s="7" t="s">
        <v>1</v>
      </c>
      <c r="F35" s="12"/>
      <c r="G35" s="12"/>
      <c r="H35" s="14"/>
      <c r="I35" s="15"/>
      <c r="J35" s="15"/>
      <c r="K35" s="16"/>
    </row>
    <row r="36" spans="2:11" ht="19.05" customHeight="1" x14ac:dyDescent="0.3">
      <c r="B36" s="12">
        <v>1</v>
      </c>
      <c r="C36" s="8" t="s">
        <v>63</v>
      </c>
      <c r="D36" s="8"/>
      <c r="E36" s="13" t="b">
        <v>0</v>
      </c>
      <c r="F36" s="12">
        <f t="shared" ref="F36:F40" si="6">COUNTIF(E36, TRUE)</f>
        <v>0</v>
      </c>
      <c r="G36" s="12">
        <f t="shared" ref="G36:G40" si="7">B36*F36</f>
        <v>0</v>
      </c>
      <c r="H36" s="14"/>
      <c r="I36" s="15"/>
      <c r="J36" s="15"/>
      <c r="K36" s="16"/>
    </row>
    <row r="37" spans="2:11" ht="19.05" customHeight="1" x14ac:dyDescent="0.3">
      <c r="B37" s="12">
        <v>2</v>
      </c>
      <c r="C37" s="8" t="s">
        <v>64</v>
      </c>
      <c r="D37" s="8"/>
      <c r="E37" s="13" t="b">
        <v>0</v>
      </c>
      <c r="F37" s="12">
        <f t="shared" si="6"/>
        <v>0</v>
      </c>
      <c r="G37" s="12">
        <f t="shared" si="7"/>
        <v>0</v>
      </c>
      <c r="H37" s="14"/>
      <c r="I37" s="15"/>
      <c r="J37" s="15"/>
      <c r="K37" s="16"/>
    </row>
    <row r="38" spans="2:11" ht="19.05" customHeight="1" x14ac:dyDescent="0.3">
      <c r="B38" s="12">
        <v>3</v>
      </c>
      <c r="C38" s="8" t="s">
        <v>65</v>
      </c>
      <c r="D38" s="8"/>
      <c r="E38" s="13" t="b">
        <v>0</v>
      </c>
      <c r="F38" s="12">
        <f t="shared" si="6"/>
        <v>0</v>
      </c>
      <c r="G38" s="12">
        <f t="shared" si="7"/>
        <v>0</v>
      </c>
      <c r="H38" s="14"/>
      <c r="I38" s="15"/>
      <c r="J38" s="15"/>
      <c r="K38" s="16"/>
    </row>
    <row r="39" spans="2:11" ht="19.05" customHeight="1" x14ac:dyDescent="0.3">
      <c r="B39" s="12">
        <v>4</v>
      </c>
      <c r="C39" s="8" t="s">
        <v>66</v>
      </c>
      <c r="D39" s="8"/>
      <c r="E39" s="13" t="b">
        <v>0</v>
      </c>
      <c r="F39" s="12">
        <f t="shared" si="6"/>
        <v>0</v>
      </c>
      <c r="G39" s="12">
        <f t="shared" si="7"/>
        <v>0</v>
      </c>
      <c r="H39" s="14"/>
      <c r="I39" s="15"/>
      <c r="J39" s="15"/>
      <c r="K39" s="16"/>
    </row>
    <row r="40" spans="2:11" ht="19.05" customHeight="1" x14ac:dyDescent="0.3">
      <c r="B40" s="12">
        <v>5</v>
      </c>
      <c r="C40" s="8" t="s">
        <v>67</v>
      </c>
      <c r="D40" s="8"/>
      <c r="E40" s="13" t="b">
        <v>0</v>
      </c>
      <c r="F40" s="12">
        <f t="shared" si="6"/>
        <v>0</v>
      </c>
      <c r="G40" s="12">
        <f t="shared" si="7"/>
        <v>0</v>
      </c>
      <c r="H40" s="14"/>
      <c r="I40" s="15"/>
      <c r="J40" s="15"/>
      <c r="K40" s="16"/>
    </row>
    <row r="41" spans="2:11" ht="19.05" customHeight="1" x14ac:dyDescent="0.3">
      <c r="B41" s="9" t="s">
        <v>36</v>
      </c>
      <c r="C41" s="8"/>
      <c r="D41" s="8"/>
      <c r="E41" s="7" t="s">
        <v>1</v>
      </c>
      <c r="F41" s="12"/>
      <c r="G41" s="12"/>
      <c r="H41" s="14"/>
      <c r="I41" s="15"/>
      <c r="J41" s="15"/>
      <c r="K41" s="16"/>
    </row>
    <row r="42" spans="2:11" ht="19.05" customHeight="1" x14ac:dyDescent="0.3">
      <c r="B42" s="12">
        <v>1</v>
      </c>
      <c r="C42" s="8" t="s">
        <v>68</v>
      </c>
      <c r="D42" s="8"/>
      <c r="E42" s="13" t="b">
        <v>0</v>
      </c>
      <c r="F42" s="12">
        <f t="shared" ref="F42:F46" si="8">COUNTIF(E42, TRUE)</f>
        <v>0</v>
      </c>
      <c r="G42" s="12">
        <f t="shared" ref="G42:G46" si="9">B42*F42</f>
        <v>0</v>
      </c>
      <c r="H42" s="14"/>
      <c r="I42" s="15"/>
      <c r="J42" s="15"/>
      <c r="K42" s="16"/>
    </row>
    <row r="43" spans="2:11" ht="19.05" customHeight="1" x14ac:dyDescent="0.3">
      <c r="B43" s="12">
        <v>2</v>
      </c>
      <c r="C43" s="8" t="s">
        <v>69</v>
      </c>
      <c r="D43" s="8"/>
      <c r="E43" s="13" t="b">
        <v>0</v>
      </c>
      <c r="F43" s="12">
        <f t="shared" si="8"/>
        <v>0</v>
      </c>
      <c r="G43" s="12">
        <f t="shared" si="9"/>
        <v>0</v>
      </c>
      <c r="H43" s="14"/>
      <c r="I43" s="15"/>
      <c r="J43" s="15"/>
      <c r="K43" s="16"/>
    </row>
    <row r="44" spans="2:11" ht="19.05" customHeight="1" x14ac:dyDescent="0.3">
      <c r="B44" s="12">
        <v>3</v>
      </c>
      <c r="C44" s="8" t="s">
        <v>70</v>
      </c>
      <c r="D44" s="8"/>
      <c r="E44" s="13" t="b">
        <v>0</v>
      </c>
      <c r="F44" s="12">
        <f t="shared" si="8"/>
        <v>0</v>
      </c>
      <c r="G44" s="12">
        <f t="shared" si="9"/>
        <v>0</v>
      </c>
      <c r="H44" s="14"/>
      <c r="I44" s="15"/>
      <c r="J44" s="15"/>
      <c r="K44" s="16"/>
    </row>
    <row r="45" spans="2:11" ht="19.05" customHeight="1" x14ac:dyDescent="0.3">
      <c r="B45" s="12">
        <v>4</v>
      </c>
      <c r="C45" s="8" t="s">
        <v>71</v>
      </c>
      <c r="D45" s="8"/>
      <c r="E45" s="13" t="b">
        <v>0</v>
      </c>
      <c r="F45" s="12">
        <f t="shared" si="8"/>
        <v>0</v>
      </c>
      <c r="G45" s="12">
        <f t="shared" si="9"/>
        <v>0</v>
      </c>
      <c r="H45" s="14"/>
      <c r="I45" s="15"/>
      <c r="J45" s="15"/>
      <c r="K45" s="16"/>
    </row>
    <row r="46" spans="2:11" ht="19.05" customHeight="1" x14ac:dyDescent="0.3">
      <c r="B46" s="12">
        <v>5</v>
      </c>
      <c r="C46" s="8" t="s">
        <v>72</v>
      </c>
      <c r="D46" s="8"/>
      <c r="E46" s="13" t="b">
        <v>0</v>
      </c>
      <c r="F46" s="12">
        <f t="shared" si="8"/>
        <v>0</v>
      </c>
      <c r="G46" s="12">
        <f t="shared" si="9"/>
        <v>0</v>
      </c>
      <c r="H46" s="14"/>
      <c r="I46" s="15"/>
      <c r="J46" s="15"/>
      <c r="K46" s="16"/>
    </row>
    <row r="47" spans="2:11" ht="19.05" customHeight="1" x14ac:dyDescent="0.3">
      <c r="B47" s="9" t="s">
        <v>38</v>
      </c>
      <c r="C47" s="8"/>
      <c r="D47" s="8"/>
      <c r="E47" s="7" t="s">
        <v>1</v>
      </c>
      <c r="F47" s="12"/>
      <c r="G47" s="12"/>
      <c r="H47" s="14"/>
      <c r="I47" s="15"/>
      <c r="J47" s="15"/>
      <c r="K47" s="16"/>
    </row>
    <row r="48" spans="2:11" ht="19.05" customHeight="1" x14ac:dyDescent="0.3">
      <c r="B48" s="12">
        <v>1</v>
      </c>
      <c r="C48" s="8" t="s">
        <v>73</v>
      </c>
      <c r="D48" s="8"/>
      <c r="E48" s="13" t="b">
        <v>0</v>
      </c>
      <c r="F48" s="12">
        <f t="shared" ref="F48:F52" si="10">COUNTIF(E48, TRUE)</f>
        <v>0</v>
      </c>
      <c r="G48" s="12">
        <f t="shared" ref="G48:G52" si="11">B48*F48</f>
        <v>0</v>
      </c>
      <c r="H48" s="14"/>
      <c r="I48" s="15"/>
      <c r="J48" s="15"/>
      <c r="K48" s="16"/>
    </row>
    <row r="49" spans="2:11" ht="19.05" customHeight="1" x14ac:dyDescent="0.3">
      <c r="B49" s="12">
        <v>2</v>
      </c>
      <c r="C49" s="8" t="s">
        <v>74</v>
      </c>
      <c r="D49" s="8"/>
      <c r="E49" s="13" t="b">
        <v>0</v>
      </c>
      <c r="F49" s="12">
        <f t="shared" si="10"/>
        <v>0</v>
      </c>
      <c r="G49" s="12">
        <f t="shared" si="11"/>
        <v>0</v>
      </c>
      <c r="H49" s="14"/>
      <c r="I49" s="15"/>
      <c r="J49" s="15"/>
      <c r="K49" s="16"/>
    </row>
    <row r="50" spans="2:11" ht="19.05" customHeight="1" x14ac:dyDescent="0.3">
      <c r="B50" s="12">
        <v>3</v>
      </c>
      <c r="C50" s="8" t="s">
        <v>75</v>
      </c>
      <c r="D50" s="8"/>
      <c r="E50" s="13" t="b">
        <v>0</v>
      </c>
      <c r="F50" s="12">
        <f t="shared" si="10"/>
        <v>0</v>
      </c>
      <c r="G50" s="12">
        <f t="shared" si="11"/>
        <v>0</v>
      </c>
      <c r="H50" s="14"/>
      <c r="I50" s="15"/>
      <c r="J50" s="15"/>
      <c r="K50" s="16"/>
    </row>
    <row r="51" spans="2:11" ht="19.05" customHeight="1" x14ac:dyDescent="0.3">
      <c r="B51" s="12">
        <v>4</v>
      </c>
      <c r="C51" s="8" t="s">
        <v>76</v>
      </c>
      <c r="D51" s="8"/>
      <c r="E51" s="13" t="b">
        <v>0</v>
      </c>
      <c r="F51" s="12">
        <f t="shared" si="10"/>
        <v>0</v>
      </c>
      <c r="G51" s="12">
        <f t="shared" si="11"/>
        <v>0</v>
      </c>
      <c r="H51" s="14"/>
      <c r="I51" s="15"/>
      <c r="J51" s="15"/>
      <c r="K51" s="16"/>
    </row>
    <row r="52" spans="2:11" ht="19.05" customHeight="1" x14ac:dyDescent="0.3">
      <c r="B52" s="12">
        <v>5</v>
      </c>
      <c r="C52" s="8" t="s">
        <v>77</v>
      </c>
      <c r="D52" s="8"/>
      <c r="E52" s="13" t="b">
        <v>0</v>
      </c>
      <c r="F52" s="12">
        <f t="shared" si="10"/>
        <v>0</v>
      </c>
      <c r="G52" s="12">
        <f t="shared" si="11"/>
        <v>0</v>
      </c>
      <c r="H52" s="14"/>
      <c r="I52" s="15"/>
      <c r="J52" s="15"/>
      <c r="K52" s="16"/>
    </row>
    <row r="53" spans="2:11" ht="19.05" customHeight="1" x14ac:dyDescent="0.3">
      <c r="B53" s="9" t="s">
        <v>40</v>
      </c>
      <c r="C53" s="8"/>
      <c r="D53" s="8"/>
      <c r="E53" s="7" t="s">
        <v>1</v>
      </c>
      <c r="F53" s="12"/>
      <c r="G53" s="12"/>
      <c r="H53" s="14"/>
      <c r="I53" s="15"/>
      <c r="J53" s="15"/>
      <c r="K53" s="16"/>
    </row>
    <row r="54" spans="2:11" ht="19.05" customHeight="1" x14ac:dyDescent="0.3">
      <c r="B54" s="12">
        <v>1</v>
      </c>
      <c r="C54" s="8" t="s">
        <v>78</v>
      </c>
      <c r="D54" s="8"/>
      <c r="E54" s="13" t="b">
        <v>0</v>
      </c>
      <c r="F54" s="12">
        <f t="shared" ref="F54:F58" si="12">COUNTIF(E54, TRUE)</f>
        <v>0</v>
      </c>
      <c r="G54" s="12">
        <f t="shared" ref="G54:G58" si="13">B54*F54</f>
        <v>0</v>
      </c>
      <c r="H54" s="14"/>
      <c r="I54" s="15"/>
      <c r="J54" s="15"/>
      <c r="K54" s="16"/>
    </row>
    <row r="55" spans="2:11" ht="19.05" customHeight="1" x14ac:dyDescent="0.3">
      <c r="B55" s="12">
        <v>2</v>
      </c>
      <c r="C55" s="8" t="s">
        <v>79</v>
      </c>
      <c r="D55" s="8"/>
      <c r="E55" s="13" t="b">
        <v>0</v>
      </c>
      <c r="F55" s="12">
        <f t="shared" si="12"/>
        <v>0</v>
      </c>
      <c r="G55" s="12">
        <f t="shared" si="13"/>
        <v>0</v>
      </c>
      <c r="H55" s="14"/>
      <c r="I55" s="15"/>
      <c r="J55" s="15"/>
      <c r="K55" s="16"/>
    </row>
    <row r="56" spans="2:11" ht="19.05" customHeight="1" x14ac:dyDescent="0.3">
      <c r="B56" s="12">
        <v>3</v>
      </c>
      <c r="C56" s="8" t="s">
        <v>80</v>
      </c>
      <c r="D56" s="8"/>
      <c r="E56" s="13" t="b">
        <v>0</v>
      </c>
      <c r="F56" s="12">
        <f t="shared" si="12"/>
        <v>0</v>
      </c>
      <c r="G56" s="12">
        <f t="shared" si="13"/>
        <v>0</v>
      </c>
      <c r="H56" s="14"/>
      <c r="I56" s="15"/>
      <c r="J56" s="15"/>
      <c r="K56" s="16"/>
    </row>
    <row r="57" spans="2:11" ht="19.05" customHeight="1" x14ac:dyDescent="0.3">
      <c r="B57" s="12">
        <v>4</v>
      </c>
      <c r="C57" s="8" t="s">
        <v>81</v>
      </c>
      <c r="D57" s="8"/>
      <c r="E57" s="13" t="b">
        <v>0</v>
      </c>
      <c r="F57" s="12">
        <f t="shared" si="12"/>
        <v>0</v>
      </c>
      <c r="G57" s="12">
        <f t="shared" si="13"/>
        <v>0</v>
      </c>
      <c r="H57" s="14"/>
      <c r="I57" s="15"/>
      <c r="J57" s="15"/>
      <c r="K57" s="16"/>
    </row>
    <row r="58" spans="2:11" ht="19.05" customHeight="1" x14ac:dyDescent="0.3">
      <c r="B58" s="12">
        <v>5</v>
      </c>
      <c r="C58" s="8" t="s">
        <v>82</v>
      </c>
      <c r="D58" s="8"/>
      <c r="E58" s="13" t="b">
        <v>0</v>
      </c>
      <c r="F58" s="12">
        <f t="shared" si="12"/>
        <v>0</v>
      </c>
      <c r="G58" s="12">
        <f t="shared" si="13"/>
        <v>0</v>
      </c>
      <c r="H58" s="14"/>
      <c r="I58" s="15"/>
      <c r="J58" s="15"/>
      <c r="K58" s="16"/>
    </row>
  </sheetData>
  <mergeCells count="4">
    <mergeCell ref="B6:K6"/>
    <mergeCell ref="B7:D7"/>
    <mergeCell ref="E7:K7"/>
    <mergeCell ref="B16:K16"/>
  </mergeCells>
  <printOptions horizontalCentered="1"/>
  <pageMargins left="0.70866141732283472" right="0.70866141732283472" top="0.54" bottom="0.52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9052-CFEF-4FAC-A3ED-92669D19E4F7}">
  <sheetPr>
    <tabColor rgb="FFFFC000"/>
  </sheetPr>
  <dimension ref="B1:G40"/>
  <sheetViews>
    <sheetView showGridLines="0" showRowColHeaders="0" zoomScaleNormal="100" workbookViewId="0">
      <pane xSplit="8" ySplit="6" topLeftCell="I7" activePane="bottomRight" state="frozen"/>
      <selection activeCell="K21" sqref="K21"/>
      <selection pane="topRight" activeCell="K21" sqref="K21"/>
      <selection pane="bottomLeft" activeCell="K21" sqref="K21"/>
      <selection pane="bottomRight" activeCell="C32" sqref="C32"/>
    </sheetView>
  </sheetViews>
  <sheetFormatPr defaultColWidth="8.77734375" defaultRowHeight="19.05" customHeight="1" x14ac:dyDescent="0.3"/>
  <cols>
    <col min="1" max="1" width="2.5546875" style="1" customWidth="1"/>
    <col min="2" max="2" width="27.33203125" style="1" bestFit="1" customWidth="1"/>
    <col min="3" max="3" width="11.5546875" style="1" customWidth="1"/>
    <col min="4" max="4" width="47.77734375" style="1" bestFit="1" customWidth="1"/>
    <col min="5" max="5" width="7.21875" style="1" customWidth="1"/>
    <col min="6" max="6" width="9.77734375" style="1" bestFit="1" customWidth="1"/>
    <col min="7" max="7" width="48.88671875" style="1" bestFit="1" customWidth="1"/>
    <col min="8" max="8" width="2.5546875" style="1" customWidth="1"/>
    <col min="9" max="16384" width="8.77734375" style="1"/>
  </cols>
  <sheetData>
    <row r="1" spans="2:7" ht="14.4" x14ac:dyDescent="0.3"/>
    <row r="2" spans="2:7" ht="14.4" x14ac:dyDescent="0.3"/>
    <row r="3" spans="2:7" ht="14.4" x14ac:dyDescent="0.3"/>
    <row r="4" spans="2:7" ht="14.4" x14ac:dyDescent="0.3"/>
    <row r="5" spans="2:7" ht="14.4" x14ac:dyDescent="0.3"/>
    <row r="6" spans="2:7" ht="22.05" customHeight="1" x14ac:dyDescent="0.3">
      <c r="B6" s="29" t="s">
        <v>20</v>
      </c>
      <c r="C6" s="30"/>
      <c r="D6" s="30"/>
      <c r="E6" s="30"/>
      <c r="F6" s="30"/>
      <c r="G6" s="31"/>
    </row>
    <row r="7" spans="2:7" ht="19.05" customHeight="1" x14ac:dyDescent="0.3">
      <c r="B7" s="32" t="s">
        <v>13</v>
      </c>
      <c r="C7" s="33"/>
      <c r="D7" s="34"/>
      <c r="E7" s="35" t="s">
        <v>14</v>
      </c>
      <c r="F7" s="36"/>
      <c r="G7" s="37"/>
    </row>
    <row r="8" spans="2:7" ht="19.05" customHeight="1" x14ac:dyDescent="0.3">
      <c r="B8" s="38" t="s">
        <v>21</v>
      </c>
      <c r="C8" s="39" t="s">
        <v>0</v>
      </c>
      <c r="D8" s="40"/>
      <c r="E8" s="41" t="s">
        <v>1</v>
      </c>
      <c r="F8" s="42" t="s">
        <v>2</v>
      </c>
      <c r="G8" s="43" t="s">
        <v>3</v>
      </c>
    </row>
    <row r="9" spans="2:7" ht="19.05" customHeight="1" x14ac:dyDescent="0.3">
      <c r="B9" s="44" t="s">
        <v>28</v>
      </c>
      <c r="C9" s="45" t="s">
        <v>29</v>
      </c>
      <c r="D9" s="46"/>
      <c r="E9" s="41">
        <v>1</v>
      </c>
      <c r="F9" s="47" t="s">
        <v>4</v>
      </c>
      <c r="G9" s="48" t="s">
        <v>43</v>
      </c>
    </row>
    <row r="10" spans="2:7" ht="19.05" customHeight="1" x14ac:dyDescent="0.3">
      <c r="B10" s="44" t="s">
        <v>30</v>
      </c>
      <c r="C10" s="45" t="s">
        <v>31</v>
      </c>
      <c r="D10" s="46"/>
      <c r="E10" s="41">
        <v>2</v>
      </c>
      <c r="F10" s="49" t="s">
        <v>5</v>
      </c>
      <c r="G10" s="48" t="s">
        <v>44</v>
      </c>
    </row>
    <row r="11" spans="2:7" ht="19.05" customHeight="1" x14ac:dyDescent="0.3">
      <c r="B11" s="44" t="s">
        <v>32</v>
      </c>
      <c r="C11" s="45" t="s">
        <v>33</v>
      </c>
      <c r="D11" s="46"/>
      <c r="E11" s="41">
        <v>3</v>
      </c>
      <c r="F11" s="50" t="s">
        <v>6</v>
      </c>
      <c r="G11" s="48" t="s">
        <v>45</v>
      </c>
    </row>
    <row r="12" spans="2:7" ht="19.05" customHeight="1" x14ac:dyDescent="0.3">
      <c r="B12" s="44" t="s">
        <v>34</v>
      </c>
      <c r="C12" s="45" t="s">
        <v>35</v>
      </c>
      <c r="D12" s="46"/>
      <c r="E12" s="41">
        <v>4</v>
      </c>
      <c r="F12" s="51" t="s">
        <v>7</v>
      </c>
      <c r="G12" s="48" t="s">
        <v>46</v>
      </c>
    </row>
    <row r="13" spans="2:7" ht="19.05" customHeight="1" x14ac:dyDescent="0.3">
      <c r="B13" s="44" t="s">
        <v>36</v>
      </c>
      <c r="C13" s="45" t="s">
        <v>37</v>
      </c>
      <c r="D13" s="46"/>
      <c r="E13" s="41">
        <v>5</v>
      </c>
      <c r="F13" s="52" t="s">
        <v>8</v>
      </c>
      <c r="G13" s="48" t="s">
        <v>47</v>
      </c>
    </row>
    <row r="14" spans="2:7" ht="19.05" customHeight="1" x14ac:dyDescent="0.3">
      <c r="B14" s="44" t="s">
        <v>38</v>
      </c>
      <c r="C14" s="45" t="s">
        <v>39</v>
      </c>
      <c r="D14" s="46"/>
      <c r="E14" s="53"/>
      <c r="F14" s="54"/>
      <c r="G14" s="55"/>
    </row>
    <row r="15" spans="2:7" ht="19.05" customHeight="1" x14ac:dyDescent="0.3">
      <c r="B15" s="44" t="s">
        <v>40</v>
      </c>
      <c r="C15" s="45" t="s">
        <v>41</v>
      </c>
      <c r="D15" s="46"/>
      <c r="E15" s="56"/>
      <c r="F15" s="57"/>
      <c r="G15" s="58"/>
    </row>
    <row r="16" spans="2:7" ht="19.05" customHeight="1" x14ac:dyDescent="0.3">
      <c r="B16" s="59"/>
      <c r="C16" s="60"/>
      <c r="D16" s="60"/>
      <c r="E16" s="60"/>
      <c r="F16" s="60"/>
      <c r="G16" s="61"/>
    </row>
    <row r="17" spans="2:7" ht="19.05" customHeight="1" x14ac:dyDescent="0.3">
      <c r="B17" s="62" t="s">
        <v>15</v>
      </c>
      <c r="C17" s="63"/>
      <c r="D17" s="64"/>
      <c r="E17" s="64"/>
      <c r="F17" s="64"/>
      <c r="G17" s="65"/>
    </row>
    <row r="18" spans="2:7" ht="19.05" customHeight="1" x14ac:dyDescent="0.3">
      <c r="B18" s="38" t="s">
        <v>21</v>
      </c>
      <c r="C18" s="66" t="s">
        <v>9</v>
      </c>
      <c r="D18" s="67" t="s">
        <v>10</v>
      </c>
      <c r="E18" s="67" t="s">
        <v>11</v>
      </c>
      <c r="F18" s="67"/>
      <c r="G18" s="68"/>
    </row>
    <row r="19" spans="2:7" ht="19.05" customHeight="1" x14ac:dyDescent="0.3">
      <c r="B19" s="44" t="s">
        <v>28</v>
      </c>
      <c r="C19" s="69">
        <f>SUM('Scoring Card'!G18:G22)</f>
        <v>0</v>
      </c>
      <c r="D19" s="25"/>
      <c r="E19" s="26"/>
      <c r="F19" s="27"/>
      <c r="G19" s="28"/>
    </row>
    <row r="20" spans="2:7" ht="19.05" customHeight="1" x14ac:dyDescent="0.3">
      <c r="B20" s="44" t="s">
        <v>30</v>
      </c>
      <c r="C20" s="69">
        <f>SUM('Scoring Card'!G24:G28)</f>
        <v>0</v>
      </c>
      <c r="D20" s="25"/>
      <c r="E20" s="26"/>
      <c r="F20" s="27"/>
      <c r="G20" s="28"/>
    </row>
    <row r="21" spans="2:7" ht="19.05" customHeight="1" x14ac:dyDescent="0.3">
      <c r="B21" s="44" t="s">
        <v>32</v>
      </c>
      <c r="C21" s="69">
        <f>SUM('Scoring Card'!G30:G34)</f>
        <v>0</v>
      </c>
      <c r="D21" s="25"/>
      <c r="E21" s="26"/>
      <c r="F21" s="27"/>
      <c r="G21" s="28"/>
    </row>
    <row r="22" spans="2:7" ht="19.05" customHeight="1" x14ac:dyDescent="0.3">
      <c r="B22" s="44" t="s">
        <v>34</v>
      </c>
      <c r="C22" s="69">
        <f>SUM('Scoring Card'!G36:G40)</f>
        <v>0</v>
      </c>
      <c r="D22" s="25"/>
      <c r="E22" s="26"/>
      <c r="F22" s="27"/>
      <c r="G22" s="28"/>
    </row>
    <row r="23" spans="2:7" ht="19.05" customHeight="1" x14ac:dyDescent="0.3">
      <c r="B23" s="44" t="s">
        <v>36</v>
      </c>
      <c r="C23" s="69">
        <f>SUM('Scoring Card'!G42:G46)</f>
        <v>0</v>
      </c>
      <c r="D23" s="25"/>
      <c r="E23" s="26"/>
      <c r="F23" s="27"/>
      <c r="G23" s="28"/>
    </row>
    <row r="24" spans="2:7" ht="19.05" customHeight="1" x14ac:dyDescent="0.3">
      <c r="B24" s="44" t="s">
        <v>38</v>
      </c>
      <c r="C24" s="69">
        <f>SUM('Scoring Card'!G48:G52)</f>
        <v>0</v>
      </c>
      <c r="D24" s="25"/>
      <c r="E24" s="26"/>
      <c r="F24" s="27"/>
      <c r="G24" s="28"/>
    </row>
    <row r="25" spans="2:7" ht="19.05" customHeight="1" x14ac:dyDescent="0.3">
      <c r="B25" s="44" t="s">
        <v>40</v>
      </c>
      <c r="C25" s="69">
        <f>SUM('Scoring Card'!G54:G58)</f>
        <v>0</v>
      </c>
      <c r="D25" s="25"/>
      <c r="E25" s="26"/>
      <c r="F25" s="27"/>
      <c r="G25" s="28"/>
    </row>
    <row r="26" spans="2:7" ht="19.05" customHeight="1" x14ac:dyDescent="0.3">
      <c r="B26" s="59"/>
      <c r="C26" s="60"/>
      <c r="D26" s="60"/>
      <c r="E26" s="60"/>
      <c r="F26" s="60"/>
      <c r="G26" s="61"/>
    </row>
    <row r="27" spans="2:7" ht="19.05" customHeight="1" x14ac:dyDescent="0.3">
      <c r="B27" s="62" t="s">
        <v>17</v>
      </c>
      <c r="C27" s="63"/>
      <c r="D27" s="64"/>
      <c r="E27" s="64"/>
      <c r="F27" s="64"/>
      <c r="G27" s="65"/>
    </row>
    <row r="28" spans="2:7" ht="19.05" customHeight="1" x14ac:dyDescent="0.3">
      <c r="B28" s="70" t="s">
        <v>12</v>
      </c>
      <c r="C28" s="71" t="s">
        <v>18</v>
      </c>
      <c r="D28" s="60"/>
      <c r="E28" s="60"/>
      <c r="F28" s="60"/>
      <c r="G28" s="61"/>
    </row>
    <row r="29" spans="2:7" ht="19.05" customHeight="1" x14ac:dyDescent="0.3">
      <c r="B29" s="72" t="s">
        <v>22</v>
      </c>
      <c r="C29" s="73">
        <f>AVERAGE(C19:C25)/5</f>
        <v>0</v>
      </c>
      <c r="D29" s="60"/>
      <c r="E29" s="60"/>
      <c r="F29" s="60"/>
      <c r="G29" s="61"/>
    </row>
    <row r="30" spans="2:7" ht="19.05" customHeight="1" x14ac:dyDescent="0.3">
      <c r="B30" s="72" t="s">
        <v>19</v>
      </c>
      <c r="C30" s="74">
        <f>ROUND(AVERAGE(C19:C25),0)</f>
        <v>0</v>
      </c>
      <c r="D30" s="60"/>
      <c r="E30" s="60"/>
      <c r="F30" s="60"/>
      <c r="G30" s="61"/>
    </row>
    <row r="31" spans="2:7" ht="19.05" customHeight="1" x14ac:dyDescent="0.3">
      <c r="B31" s="72" t="s">
        <v>23</v>
      </c>
      <c r="C31" s="75">
        <f>_xlfn.IFNA(VLOOKUP(C30,E9:F13,2),0)</f>
        <v>0</v>
      </c>
      <c r="D31" s="60"/>
      <c r="E31" s="60"/>
      <c r="F31" s="60"/>
      <c r="G31" s="61"/>
    </row>
    <row r="32" spans="2:7" ht="19.05" customHeight="1" x14ac:dyDescent="0.3">
      <c r="B32" s="59"/>
      <c r="C32" s="60"/>
      <c r="D32" s="60"/>
      <c r="E32" s="60"/>
      <c r="F32" s="60"/>
      <c r="G32" s="61"/>
    </row>
    <row r="33" spans="2:7" ht="19.05" customHeight="1" x14ac:dyDescent="0.3">
      <c r="B33" s="59"/>
      <c r="C33" s="60"/>
      <c r="D33" s="60"/>
      <c r="E33" s="60"/>
      <c r="F33" s="60"/>
      <c r="G33" s="61"/>
    </row>
    <row r="34" spans="2:7" ht="19.05" customHeight="1" x14ac:dyDescent="0.3">
      <c r="B34" s="59"/>
      <c r="C34" s="60"/>
      <c r="D34" s="60"/>
      <c r="E34" s="60"/>
      <c r="F34" s="60"/>
      <c r="G34" s="61"/>
    </row>
    <row r="35" spans="2:7" ht="19.05" customHeight="1" x14ac:dyDescent="0.3">
      <c r="B35" s="59"/>
      <c r="C35" s="60"/>
      <c r="D35" s="60"/>
      <c r="E35" s="60"/>
      <c r="F35" s="60"/>
      <c r="G35" s="61"/>
    </row>
    <row r="36" spans="2:7" ht="19.05" customHeight="1" x14ac:dyDescent="0.3">
      <c r="B36" s="59"/>
      <c r="C36" s="60"/>
      <c r="D36" s="60"/>
      <c r="E36" s="60"/>
      <c r="F36" s="60"/>
      <c r="G36" s="61"/>
    </row>
    <row r="37" spans="2:7" ht="19.05" customHeight="1" x14ac:dyDescent="0.3">
      <c r="B37" s="59"/>
      <c r="C37" s="60"/>
      <c r="D37" s="60"/>
      <c r="E37" s="60"/>
      <c r="F37" s="60"/>
      <c r="G37" s="61"/>
    </row>
    <row r="38" spans="2:7" ht="19.05" customHeight="1" x14ac:dyDescent="0.3">
      <c r="B38" s="59"/>
      <c r="C38" s="60"/>
      <c r="D38" s="60"/>
      <c r="E38" s="60"/>
      <c r="F38" s="60"/>
      <c r="G38" s="61"/>
    </row>
    <row r="39" spans="2:7" ht="19.05" customHeight="1" x14ac:dyDescent="0.3">
      <c r="B39" s="59"/>
      <c r="C39" s="60"/>
      <c r="D39" s="60"/>
      <c r="E39" s="60"/>
      <c r="F39" s="60"/>
      <c r="G39" s="61"/>
    </row>
    <row r="40" spans="2:7" ht="19.05" customHeight="1" x14ac:dyDescent="0.3">
      <c r="B40" s="76"/>
      <c r="C40" s="77"/>
      <c r="D40" s="77"/>
      <c r="E40" s="77"/>
      <c r="F40" s="77"/>
      <c r="G40" s="78"/>
    </row>
  </sheetData>
  <sheetProtection sheet="1" objects="1" scenarios="1"/>
  <mergeCells count="1">
    <mergeCell ref="B6:G6"/>
  </mergeCells>
  <conditionalFormatting sqref="C19:C25">
    <cfRule type="cellIs" dxfId="6" priority="1" operator="equal">
      <formula>5</formula>
    </cfRule>
    <cfRule type="cellIs" dxfId="5" priority="8" operator="lessThanOrEqual">
      <formula>2</formula>
    </cfRule>
  </conditionalFormatting>
  <conditionalFormatting sqref="C31">
    <cfRule type="containsText" dxfId="4" priority="3" operator="containsText" text="Optimised">
      <formula>NOT(ISERROR(SEARCH("Optimised",C31)))</formula>
    </cfRule>
    <cfRule type="containsText" dxfId="3" priority="4" operator="containsText" text="Managed">
      <formula>NOT(ISERROR(SEARCH("Managed",C31)))</formula>
    </cfRule>
    <cfRule type="containsText" dxfId="2" priority="5" operator="containsText" text="Defined">
      <formula>NOT(ISERROR(SEARCH("Defined",C31)))</formula>
    </cfRule>
    <cfRule type="containsText" dxfId="1" priority="6" operator="containsText" text="Initial">
      <formula>NOT(ISERROR(SEARCH("Initial",C31)))</formula>
    </cfRule>
    <cfRule type="containsText" dxfId="0" priority="7" operator="containsText" text="Emerging">
      <formula>NOT(ISERROR(SEARCH("Emerging",C31)))</formula>
    </cfRule>
  </conditionalFormatting>
  <printOptions horizontalCentered="1"/>
  <pageMargins left="0.70866141732283472" right="0.70866141732283472" top="0.53" bottom="0.5500000000000000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Scoring Card</vt:lpstr>
      <vt:lpstr>Maturity Scoring</vt:lpstr>
      <vt:lpstr>'Maturity Scoring'!Print_Area</vt:lpstr>
      <vt:lpstr>'Scoring 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Mason</dc:creator>
  <cp:lastModifiedBy>Nick Mason</cp:lastModifiedBy>
  <cp:lastPrinted>2025-10-13T15:26:11Z</cp:lastPrinted>
  <dcterms:created xsi:type="dcterms:W3CDTF">2025-10-07T10:58:59Z</dcterms:created>
  <dcterms:modified xsi:type="dcterms:W3CDTF">2025-12-10T10:35:30Z</dcterms:modified>
</cp:coreProperties>
</file>